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13"/>
  <workbookPr/>
  <mc:AlternateContent xmlns:mc="http://schemas.openxmlformats.org/markup-compatibility/2006">
    <mc:Choice Requires="x15">
      <x15ac:absPath xmlns:x15ac="http://schemas.microsoft.com/office/spreadsheetml/2010/11/ac" url="C:\Users\Dalynn Somuano\Documents\MAYNARD\25. SISTEMA MIT\"/>
    </mc:Choice>
  </mc:AlternateContent>
  <bookViews>
    <workbookView xWindow="0" yWindow="0" windowWidth="14355" windowHeight="12105" xr2:uid="{00000000-000D-0000-FFFF-FFFF00000000}"/>
  </bookViews>
  <sheets>
    <sheet name="carga de datos" sheetId="1" r:id="rId1"/>
    <sheet name="Catalogos" sheetId="2" r:id="rId2"/>
  </sheets>
  <definedNames>
    <definedName name="DiscoDuro">Catalogos!$A$2:$A$20</definedName>
    <definedName name="Procesador">Catalogos!$C$2:$C$20</definedName>
    <definedName name="RAM">Catalogos!$E$2:$E$20</definedName>
    <definedName name="tarjetaVideo">Catalogos!$F$2:$F$20</definedName>
    <definedName name="Tipo">Catalogos!$G$2:$G$20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2" i="1"/>
</calcChain>
</file>

<file path=xl/sharedStrings.xml><?xml version="1.0" encoding="utf-8"?>
<sst xmlns="http://schemas.openxmlformats.org/spreadsheetml/2006/main" count="162" uniqueCount="113">
  <si>
    <t>Item</t>
  </si>
  <si>
    <t>ID</t>
  </si>
  <si>
    <t>Part No.</t>
  </si>
  <si>
    <t>Description</t>
  </si>
  <si>
    <t>HDD</t>
  </si>
  <si>
    <t>CPU</t>
  </si>
  <si>
    <t>RAM</t>
  </si>
  <si>
    <t>Tarjeta Video</t>
  </si>
  <si>
    <t>Tipo</t>
  </si>
  <si>
    <t>Price</t>
  </si>
  <si>
    <t>Disc.</t>
  </si>
  <si>
    <t>Disc. Price</t>
  </si>
  <si>
    <t>Qty</t>
  </si>
  <si>
    <t>Ext. Price</t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</si>
  <si>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1.00</t>
    </r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</si>
  <si>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GR3082D</t>
    </r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</si>
  <si>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Model R3082D Blade</t>
    </r>
  </si>
  <si>
    <t>320G</t>
  </si>
  <si>
    <t>Intel i5</t>
  </si>
  <si>
    <t>Equipo computo</t>
  </si>
  <si>
    <t>G0900214</t>
  </si>
  <si>
    <t>R3082 Base Blade</t>
  </si>
  <si>
    <t>tarjeta madre</t>
  </si>
  <si>
    <t>G9200028</t>
  </si>
  <si>
    <t>Intel QC i5-3550S 6M CACHE</t>
  </si>
  <si>
    <t>procesador</t>
  </si>
  <si>
    <t>G913080-320</t>
  </si>
  <si>
    <t>HDD 320GB 5400 RPM SATA 3.0 16MB</t>
  </si>
  <si>
    <t>Disco duro</t>
  </si>
  <si>
    <t>G9200032-2000</t>
  </si>
  <si>
    <t>2GB 1600MHz DDR3 Non-ECC</t>
  </si>
  <si>
    <t>Memoria ram</t>
  </si>
  <si>
    <t>G0530124</t>
  </si>
  <si>
    <t>Windows 7 64bit Pro Spanish</t>
  </si>
  <si>
    <t>software</t>
  </si>
  <si>
    <t>GR3082D</t>
  </si>
  <si>
    <t>Model R3082D Blade</t>
  </si>
  <si>
    <t>G0800212</t>
  </si>
  <si>
    <t>V5420 Digital Dual Video Host, R3082</t>
  </si>
  <si>
    <t>tarjeta de video</t>
  </si>
  <si>
    <t>G9200032-4000</t>
  </si>
  <si>
    <t>4GB 1600MHz DDR3 Non-ECC</t>
  </si>
  <si>
    <t>Software Base</t>
  </si>
  <si>
    <t>GC7130</t>
  </si>
  <si>
    <t>Model C7130 C/Port</t>
  </si>
  <si>
    <t>Zero Client C/Port</t>
  </si>
  <si>
    <t>NA Power</t>
  </si>
  <si>
    <t>NA Power Cord Included</t>
  </si>
  <si>
    <t>Refacción</t>
  </si>
  <si>
    <t>GR4302CB</t>
  </si>
  <si>
    <t>R4300 Chassis Bundle</t>
  </si>
  <si>
    <t>Chasis</t>
  </si>
  <si>
    <t>G091058</t>
  </si>
  <si>
    <t>Model R3140 Cage w/o Backpack</t>
  </si>
  <si>
    <t>G091066</t>
  </si>
  <si>
    <t>R4300 BackPack Chassis</t>
  </si>
  <si>
    <t>G091065</t>
  </si>
  <si>
    <t>R4300 Fan Tray</t>
  </si>
  <si>
    <t>G091057</t>
  </si>
  <si>
    <t>R4300 Dual A/C Input Module</t>
  </si>
  <si>
    <t>G091070</t>
  </si>
  <si>
    <t>R4300 Remote Mgmt Module</t>
  </si>
  <si>
    <t>G0900082</t>
  </si>
  <si>
    <t>R4300 EP2 16GB Port Network Module</t>
  </si>
  <si>
    <t>G091068</t>
  </si>
  <si>
    <t>R4300 8x8 Connect Module R-Series</t>
  </si>
  <si>
    <t>G091073</t>
  </si>
  <si>
    <t>R4300 Power Supply Unit</t>
  </si>
  <si>
    <t>G060036</t>
  </si>
  <si>
    <t>Power Cord - Americas</t>
  </si>
  <si>
    <t>G091075</t>
  </si>
  <si>
    <t>Chassis Rapid Mounting kit</t>
  </si>
  <si>
    <t>hdd clave</t>
  </si>
  <si>
    <t>cpu clave</t>
  </si>
  <si>
    <t>clave</t>
  </si>
  <si>
    <t>120G</t>
  </si>
  <si>
    <t>AMD</t>
  </si>
  <si>
    <t>AM</t>
  </si>
  <si>
    <t>ch</t>
  </si>
  <si>
    <t>240G</t>
  </si>
  <si>
    <t>Xeon</t>
  </si>
  <si>
    <t>XE</t>
  </si>
  <si>
    <t>r</t>
  </si>
  <si>
    <t>Intel i3</t>
  </si>
  <si>
    <t>i3</t>
  </si>
  <si>
    <t>sb</t>
  </si>
  <si>
    <t>600G</t>
  </si>
  <si>
    <t>i5</t>
  </si>
  <si>
    <t>Thin Client</t>
  </si>
  <si>
    <t>th</t>
  </si>
  <si>
    <t>750G</t>
  </si>
  <si>
    <t>Intel i7</t>
  </si>
  <si>
    <t>i7</t>
  </si>
  <si>
    <t>zcc</t>
  </si>
  <si>
    <t>1TB</t>
  </si>
  <si>
    <t>Centrino</t>
  </si>
  <si>
    <t>Cen</t>
  </si>
  <si>
    <t>Procesador</t>
  </si>
  <si>
    <t>pr</t>
  </si>
  <si>
    <t>2TB</t>
  </si>
  <si>
    <t>c</t>
  </si>
  <si>
    <t>3TB</t>
  </si>
  <si>
    <t>ra</t>
  </si>
  <si>
    <t>4TB</t>
  </si>
  <si>
    <t>hd</t>
  </si>
  <si>
    <t>Tarjeta de video</t>
  </si>
  <si>
    <t>v</t>
  </si>
  <si>
    <t>Tarjeta madre</t>
  </si>
  <si>
    <t>tm</t>
  </si>
  <si>
    <t>Software Administracion</t>
  </si>
  <si>
    <t>sa</t>
  </si>
  <si>
    <t>Zero Client I/Port</t>
  </si>
  <si>
    <t>zci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</si>
</sst>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10" fontId="1" fillId="0" borderId="0" xfId="0" applyNumberFormat="1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 indent="2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right" vertical="top" wrapText="1" indent="1"/>
    </xf>
    <xf numFmtId="2" fontId="8" fillId="0" borderId="3" xfId="0" applyNumberFormat="1" applyFont="1" applyFill="1" applyBorder="1" applyAlignment="1">
      <alignment horizontal="right" vertical="top" wrapText="1" indent="1"/>
    </xf>
    <xf numFmtId="2" fontId="7" fillId="0" borderId="2" xfId="0" applyNumberFormat="1" applyFont="1" applyFill="1" applyBorder="1" applyAlignment="1">
      <alignment horizontal="right" vertical="top" wrapText="1" indent="1"/>
    </xf>
    <xf numFmtId="166" fontId="7" fillId="0" borderId="0" xfId="0" applyNumberFormat="1" applyFont="1" applyFill="1" applyBorder="1" applyAlignment="1">
      <alignment horizontal="right" vertical="top" wrapText="1" indent="2"/>
    </xf>
    <xf numFmtId="167" fontId="3" fillId="0" borderId="1" xfId="1" applyNumberFormat="1" applyFont="1" applyFill="1" applyBorder="1" applyAlignment="1">
      <alignment horizontal="left" vertical="top" wrapText="1" indent="1"/>
    </xf>
    <xf numFmtId="1" fontId="7" fillId="0" borderId="0" xfId="0" applyNumberFormat="1" applyFont="1" applyFill="1" applyBorder="1" applyAlignment="1">
      <alignment horizontal="right" vertical="top" wrapText="1" indent="1"/>
    </xf>
    <xf numFmtId="1" fontId="7" fillId="0" borderId="2" xfId="0" applyNumberFormat="1" applyFont="1" applyFill="1" applyBorder="1" applyAlignment="1">
      <alignment horizontal="right" vertical="top" wrapText="1" indent="1"/>
    </xf>
    <xf numFmtId="1" fontId="8" fillId="0" borderId="3" xfId="0" applyNumberFormat="1" applyFont="1" applyFill="1" applyBorder="1" applyAlignment="1">
      <alignment horizontal="right" vertical="top" wrapText="1" indent="1"/>
    </xf>
    <xf numFmtId="167" fontId="8" fillId="0" borderId="3" xfId="1" applyNumberFormat="1" applyFont="1" applyFill="1" applyBorder="1" applyAlignment="1">
      <alignment horizontal="right" vertical="top" wrapText="1" indent="1"/>
    </xf>
    <xf numFmtId="167" fontId="7" fillId="0" borderId="0" xfId="1" applyNumberFormat="1" applyFont="1" applyFill="1" applyBorder="1" applyAlignment="1">
      <alignment horizontal="right" vertical="top" wrapText="1" indent="1"/>
    </xf>
    <xf numFmtId="164" fontId="3" fillId="0" borderId="1" xfId="2" applyFont="1" applyFill="1" applyBorder="1" applyAlignment="1">
      <alignment horizontal="right" vertical="top" wrapText="1" indent="1"/>
    </xf>
    <xf numFmtId="164" fontId="6" fillId="0" borderId="0" xfId="2" applyFont="1" applyFill="1" applyBorder="1" applyAlignment="1">
      <alignment horizontal="left" vertical="top" wrapText="1"/>
    </xf>
    <xf numFmtId="164" fontId="6" fillId="0" borderId="2" xfId="2" applyFont="1" applyFill="1" applyBorder="1" applyAlignment="1">
      <alignment horizontal="left" vertical="top" wrapText="1"/>
    </xf>
    <xf numFmtId="164" fontId="8" fillId="0" borderId="3" xfId="2" applyFont="1" applyFill="1" applyBorder="1" applyAlignment="1">
      <alignment horizontal="right" vertical="top" wrapText="1" indent="1"/>
    </xf>
    <xf numFmtId="167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10" zoomScale="140" zoomScaleNormal="140" workbookViewId="0" xr3:uid="{AEA406A1-0E4B-5B11-9CD5-51D6E497D94C}">
      <selection activeCell="C32" sqref="C32"/>
    </sheetView>
  </sheetViews>
  <sheetFormatPr defaultColWidth="11.42578125" defaultRowHeight="15"/>
  <cols>
    <col min="2" max="2" width="30.85546875" customWidth="1"/>
    <col min="3" max="3" width="23.5703125" customWidth="1"/>
    <col min="4" max="4" width="49.28515625" customWidth="1"/>
    <col min="6" max="6" width="9.28515625" customWidth="1"/>
    <col min="7" max="7" width="5.28515625" customWidth="1"/>
    <col min="8" max="8" width="12.85546875" bestFit="1" customWidth="1"/>
    <col min="9" max="9" width="20.5703125" customWidth="1"/>
    <col min="10" max="10" width="14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22.5">
      <c r="A2" s="3" t="s">
        <v>14</v>
      </c>
      <c r="B2" t="str">
        <f>CONCATENATE(VLOOKUP(I2,Catalogos!$G$2:$H$20,2,FALSE),"-", C2,"-",G2,"-",IF(ISBLANK(E2),0,VLOOKUP(E2,Catalogos!$A$2:$B$20,2,FALSE)), "-v", H2,"-",IF(ISBLANK(F2),0,VLOOKUP(F2,Catalogos!$C$2:$D$20,2,FALSE)))</f>
        <v>c-
GR3082D-8-320-v-i5</v>
      </c>
      <c r="C2" s="2" t="s">
        <v>15</v>
      </c>
      <c r="D2" s="3" t="s">
        <v>16</v>
      </c>
      <c r="E2" t="s">
        <v>17</v>
      </c>
      <c r="F2" t="s">
        <v>18</v>
      </c>
      <c r="G2">
        <v>8</v>
      </c>
      <c r="I2" t="s">
        <v>19</v>
      </c>
      <c r="J2" s="21">
        <v>1932</v>
      </c>
      <c r="K2" s="1"/>
      <c r="L2" s="21">
        <v>1932</v>
      </c>
      <c r="M2" s="15">
        <v>20</v>
      </c>
      <c r="N2" s="25">
        <f>+L2*M2</f>
        <v>38640</v>
      </c>
    </row>
    <row r="3" spans="1:14">
      <c r="A3" s="11">
        <v>1.01</v>
      </c>
      <c r="B3" t="str">
        <f>CONCATENATE(VLOOKUP(I3,Catalogos!$G$2:$H$20,2,FALSE),"-", C3,"-",G3,"-",IF(ISBLANK(E3),0,VLOOKUP(E3,Catalogos!$A$2:$B$20,2,FALSE)), "-v", H3,"-",IF(ISBLANK(F3),0,VLOOKUP(F3,Catalogos!$C$2:$D$20,2,FALSE)))</f>
        <v>tm-G0900214--0-v-0</v>
      </c>
      <c r="C3" s="4" t="s">
        <v>20</v>
      </c>
      <c r="D3" s="5" t="s">
        <v>21</v>
      </c>
      <c r="I3" t="s">
        <v>22</v>
      </c>
      <c r="J3" s="22"/>
      <c r="L3" s="22"/>
      <c r="M3" s="16">
        <v>20</v>
      </c>
      <c r="N3" s="25">
        <f t="shared" ref="N3:N29" si="0">+L3*M3</f>
        <v>0</v>
      </c>
    </row>
    <row r="4" spans="1:14">
      <c r="A4" s="11">
        <v>1.02</v>
      </c>
      <c r="B4" t="str">
        <f>CONCATENATE(VLOOKUP(I4,Catalogos!$G$2:$H$20,2,FALSE),"-", C4,"-",G4,"-",IF(ISBLANK(E4),0,VLOOKUP(E4,Catalogos!$A$2:$B$20,2,FALSE)), "-v", H4,"-",IF(ISBLANK(F4),0,VLOOKUP(F4,Catalogos!$C$2:$D$20,2,FALSE)))</f>
        <v>pr-G9200028--0-v-i5</v>
      </c>
      <c r="C4" s="4" t="s">
        <v>23</v>
      </c>
      <c r="D4" s="5" t="s">
        <v>24</v>
      </c>
      <c r="F4" t="s">
        <v>18</v>
      </c>
      <c r="I4" t="s">
        <v>25</v>
      </c>
      <c r="J4" s="22"/>
      <c r="L4" s="22"/>
      <c r="M4" s="16">
        <v>20</v>
      </c>
      <c r="N4" s="25">
        <f t="shared" si="0"/>
        <v>0</v>
      </c>
    </row>
    <row r="5" spans="1:14">
      <c r="A5" s="11">
        <v>1.03</v>
      </c>
      <c r="B5" t="str">
        <f>CONCATENATE(VLOOKUP(I5,Catalogos!$G$2:$H$20,2,FALSE),"-", C5,"-",G5,"-",IF(ISBLANK(E5),0,VLOOKUP(E5,Catalogos!$A$2:$B$20,2,FALSE)), "-v", H5,"-",IF(ISBLANK(F5),0,VLOOKUP(F5,Catalogos!$C$2:$D$20,2,FALSE)))</f>
        <v>hd-G913080-320--320-v-0</v>
      </c>
      <c r="C5" s="4" t="s">
        <v>26</v>
      </c>
      <c r="D5" s="5" t="s">
        <v>27</v>
      </c>
      <c r="E5" t="s">
        <v>17</v>
      </c>
      <c r="I5" t="s">
        <v>28</v>
      </c>
      <c r="J5" s="22"/>
      <c r="L5" s="22"/>
      <c r="M5" s="16">
        <v>20</v>
      </c>
      <c r="N5" s="25">
        <f t="shared" si="0"/>
        <v>0</v>
      </c>
    </row>
    <row r="6" spans="1:14">
      <c r="A6" s="11">
        <v>1.04</v>
      </c>
      <c r="B6" t="str">
        <f>CONCATENATE(VLOOKUP(I6,Catalogos!$G$2:$H$20,2,FALSE),"-", C6,"-",G6,"-",IF(ISBLANK(E6),0,VLOOKUP(E6,Catalogos!$A$2:$B$20,2,FALSE)), "-v", H6,"-",IF(ISBLANK(F6),0,VLOOKUP(F6,Catalogos!$C$2:$D$20,2,FALSE)))</f>
        <v>ra-G9200032-2000-2-0-v-0</v>
      </c>
      <c r="C6" s="6" t="s">
        <v>29</v>
      </c>
      <c r="D6" s="5" t="s">
        <v>30</v>
      </c>
      <c r="G6">
        <v>2</v>
      </c>
      <c r="I6" t="s">
        <v>31</v>
      </c>
      <c r="J6" s="22"/>
      <c r="L6" s="22"/>
      <c r="M6" s="16">
        <v>40</v>
      </c>
      <c r="N6" s="25">
        <f t="shared" si="0"/>
        <v>0</v>
      </c>
    </row>
    <row r="7" spans="1:14">
      <c r="A7" s="11">
        <v>1.05</v>
      </c>
      <c r="B7" t="str">
        <f>CONCATENATE(VLOOKUP(I7,Catalogos!$G$2:$H$20,2,FALSE),"-", C7,"-",G7,"-",IF(ISBLANK(E7),0,VLOOKUP(E7,Catalogos!$A$2:$B$20,2,FALSE)), "-v", H7,"-",IF(ISBLANK(F7),0,VLOOKUP(F7,Catalogos!$C$2:$D$20,2,FALSE)))</f>
        <v>ra-G9200032-2000-2-0-v-0</v>
      </c>
      <c r="C7" s="6" t="s">
        <v>29</v>
      </c>
      <c r="D7" s="5" t="s">
        <v>30</v>
      </c>
      <c r="G7">
        <v>2</v>
      </c>
      <c r="I7" t="s">
        <v>31</v>
      </c>
      <c r="J7" s="22"/>
      <c r="L7" s="22"/>
      <c r="M7" s="16">
        <v>40</v>
      </c>
      <c r="N7" s="25">
        <f t="shared" si="0"/>
        <v>0</v>
      </c>
    </row>
    <row r="8" spans="1:14">
      <c r="A8" s="11">
        <v>1.06</v>
      </c>
      <c r="B8" t="e">
        <f>CONCATENATE(VLOOKUP(I8,Catalogos!$G$2:$H$20,2,FALSE),"-", C8,"-",G8,"-",IF(ISBLANK(E8),0,VLOOKUP(E8,Catalogos!$A$2:$B$20,2,FALSE)), "-v", H8,"-",IF(ISBLANK(F8),0,VLOOKUP(F8,Catalogos!$C$2:$D$20,2,FALSE)))</f>
        <v>#N/A</v>
      </c>
      <c r="C8" s="7" t="s">
        <v>32</v>
      </c>
      <c r="D8" s="8" t="s">
        <v>33</v>
      </c>
      <c r="I8" t="s">
        <v>34</v>
      </c>
      <c r="J8" s="23"/>
      <c r="L8" s="23"/>
      <c r="M8" s="17">
        <v>20</v>
      </c>
      <c r="N8" s="25">
        <f t="shared" si="0"/>
        <v>0</v>
      </c>
    </row>
    <row r="9" spans="1:14">
      <c r="A9" s="12">
        <v>2</v>
      </c>
      <c r="B9" t="str">
        <f>CONCATENATE(VLOOKUP(I9,Catalogos!$G$2:$H$20,2,FALSE),"-", C9,"-",G9,"-",IF(ISBLANK(E9),0,VLOOKUP(E9,Catalogos!$A$2:$B$20,2,FALSE)), "-v", H9,"-",IF(ISBLANK(F9),0,VLOOKUP(F9,Catalogos!$C$2:$D$20,2,FALSE)))</f>
        <v>c-GR3082D-16-320-v2-i5</v>
      </c>
      <c r="C9" s="9" t="s">
        <v>35</v>
      </c>
      <c r="D9" s="10" t="s">
        <v>36</v>
      </c>
      <c r="E9" t="s">
        <v>17</v>
      </c>
      <c r="F9" t="s">
        <v>18</v>
      </c>
      <c r="G9">
        <v>16</v>
      </c>
      <c r="H9">
        <v>2</v>
      </c>
      <c r="I9" t="s">
        <v>19</v>
      </c>
      <c r="J9" s="24">
        <v>2059</v>
      </c>
      <c r="L9" s="24">
        <v>2059</v>
      </c>
      <c r="M9" s="18">
        <v>30</v>
      </c>
      <c r="N9" s="25">
        <f t="shared" si="0"/>
        <v>61770</v>
      </c>
    </row>
    <row r="10" spans="1:14">
      <c r="A10" s="11">
        <v>2.0099999999999998</v>
      </c>
      <c r="B10" t="str">
        <f>CONCATENATE(VLOOKUP(I10,Catalogos!$G$2:$H$20,2,FALSE),"-", C10,"-",G10,"-",IF(ISBLANK(E10),0,VLOOKUP(E10,Catalogos!$A$2:$B$20,2,FALSE)), "-v", H10,"-",IF(ISBLANK(F10),0,VLOOKUP(F10,Catalogos!$C$2:$D$20,2,FALSE)))</f>
        <v>tm-G0900214--0-v-0</v>
      </c>
      <c r="C10" s="4" t="s">
        <v>20</v>
      </c>
      <c r="D10" s="5" t="s">
        <v>21</v>
      </c>
      <c r="I10" t="s">
        <v>22</v>
      </c>
      <c r="J10" s="22"/>
      <c r="L10" s="22"/>
      <c r="M10" s="16">
        <v>30</v>
      </c>
      <c r="N10" s="25">
        <f t="shared" si="0"/>
        <v>0</v>
      </c>
    </row>
    <row r="11" spans="1:14">
      <c r="A11" s="11">
        <v>2.02</v>
      </c>
      <c r="B11" t="str">
        <f>CONCATENATE(VLOOKUP(I11,Catalogos!$G$2:$H$20,2,FALSE),"-", C11,"-",G11,"-",IF(ISBLANK(E11),0,VLOOKUP(E11,Catalogos!$A$2:$B$20,2,FALSE)), "-v", H11,"-",IF(ISBLANK(F11),0,VLOOKUP(F11,Catalogos!$C$2:$D$20,2,FALSE)))</f>
        <v>v-G0800212--0-v2-0</v>
      </c>
      <c r="C11" s="4" t="s">
        <v>37</v>
      </c>
      <c r="D11" s="5" t="s">
        <v>38</v>
      </c>
      <c r="H11">
        <v>2</v>
      </c>
      <c r="I11" t="s">
        <v>39</v>
      </c>
      <c r="J11" s="22"/>
      <c r="L11" s="22"/>
      <c r="M11" s="16">
        <v>30</v>
      </c>
      <c r="N11" s="25">
        <f t="shared" si="0"/>
        <v>0</v>
      </c>
    </row>
    <row r="12" spans="1:14">
      <c r="A12" s="11">
        <v>2.0299999999999998</v>
      </c>
      <c r="B12" t="str">
        <f>CONCATENATE(VLOOKUP(I12,Catalogos!$G$2:$H$20,2,FALSE),"-", C12,"-",G12,"-",IF(ISBLANK(E12),0,VLOOKUP(E12,Catalogos!$A$2:$B$20,2,FALSE)), "-v", H12,"-",IF(ISBLANK(F12),0,VLOOKUP(F12,Catalogos!$C$2:$D$20,2,FALSE)))</f>
        <v>pr-G9200028--0-v-i5</v>
      </c>
      <c r="C12" s="4" t="s">
        <v>23</v>
      </c>
      <c r="D12" s="5" t="s">
        <v>24</v>
      </c>
      <c r="F12" t="s">
        <v>18</v>
      </c>
      <c r="I12" t="s">
        <v>25</v>
      </c>
      <c r="J12" s="22"/>
      <c r="L12" s="22"/>
      <c r="M12" s="16">
        <v>30</v>
      </c>
      <c r="N12" s="25">
        <f t="shared" si="0"/>
        <v>0</v>
      </c>
    </row>
    <row r="13" spans="1:14">
      <c r="A13" s="11">
        <v>2.04</v>
      </c>
      <c r="B13" t="str">
        <f>CONCATENATE(VLOOKUP(I13,Catalogos!$G$2:$H$20,2,FALSE),"-", C13,"-",G13,"-",IF(ISBLANK(E13),0,VLOOKUP(E13,Catalogos!$A$2:$B$20,2,FALSE)), "-v", H13,"-",IF(ISBLANK(F13),0,VLOOKUP(F13,Catalogos!$C$2:$D$20,2,FALSE)))</f>
        <v>hd-G913080-320--320-v-0</v>
      </c>
      <c r="C13" s="4" t="s">
        <v>26</v>
      </c>
      <c r="D13" s="5" t="s">
        <v>27</v>
      </c>
      <c r="E13" t="s">
        <v>17</v>
      </c>
      <c r="I13" t="s">
        <v>28</v>
      </c>
      <c r="J13" s="22"/>
      <c r="L13" s="22"/>
      <c r="M13" s="16">
        <v>30</v>
      </c>
      <c r="N13" s="25">
        <f t="shared" si="0"/>
        <v>0</v>
      </c>
    </row>
    <row r="14" spans="1:14">
      <c r="A14" s="11">
        <v>2.0499999999999998</v>
      </c>
      <c r="B14" t="str">
        <f>CONCATENATE(VLOOKUP(I14,Catalogos!$G$2:$H$20,2,FALSE),"-", C14,"-",G14,"-",IF(ISBLANK(E14),0,VLOOKUP(E14,Catalogos!$A$2:$B$20,2,FALSE)), "-v", H14,"-",IF(ISBLANK(F14),0,VLOOKUP(F14,Catalogos!$C$2:$D$20,2,FALSE)))</f>
        <v>ra-G9200032-4000-4-0-v-0</v>
      </c>
      <c r="C14" s="6" t="s">
        <v>40</v>
      </c>
      <c r="D14" s="5" t="s">
        <v>41</v>
      </c>
      <c r="G14">
        <v>4</v>
      </c>
      <c r="I14" t="s">
        <v>31</v>
      </c>
      <c r="J14" s="22"/>
      <c r="L14" s="22"/>
      <c r="M14" s="16">
        <v>60</v>
      </c>
      <c r="N14" s="25">
        <f t="shared" si="0"/>
        <v>0</v>
      </c>
    </row>
    <row r="15" spans="1:14">
      <c r="A15" s="11">
        <v>2.06</v>
      </c>
      <c r="B15" t="str">
        <f>CONCATENATE(VLOOKUP(I15,Catalogos!$G$2:$H$20,2,FALSE),"-", C15,"-",G15,"-",IF(ISBLANK(E15),0,VLOOKUP(E15,Catalogos!$A$2:$B$20,2,FALSE)), "-v", H15,"-",IF(ISBLANK(F15),0,VLOOKUP(F15,Catalogos!$C$2:$D$20,2,FALSE)))</f>
        <v>ra-G9200032-4000-4-0-v-0</v>
      </c>
      <c r="C15" s="6" t="s">
        <v>40</v>
      </c>
      <c r="D15" s="5" t="s">
        <v>41</v>
      </c>
      <c r="G15">
        <v>4</v>
      </c>
      <c r="I15" t="s">
        <v>31</v>
      </c>
      <c r="J15" s="22"/>
      <c r="L15" s="22"/>
      <c r="M15" s="16">
        <v>60</v>
      </c>
      <c r="N15" s="25">
        <f t="shared" si="0"/>
        <v>0</v>
      </c>
    </row>
    <row r="16" spans="1:14">
      <c r="A16" s="13">
        <v>2.0699999999999998</v>
      </c>
      <c r="B16" t="str">
        <f>CONCATENATE(VLOOKUP(I16,Catalogos!$G$2:$H$20,2,FALSE),"-", C16,"-",G16,"-",IF(ISBLANK(E16),0,VLOOKUP(E16,Catalogos!$A$2:$B$20,2,FALSE)), "-v", H16,"-",IF(ISBLANK(F16),0,VLOOKUP(F16,Catalogos!$C$2:$D$20,2,FALSE)))</f>
        <v>sb-G0530124--0-v-0</v>
      </c>
      <c r="C16" s="7" t="s">
        <v>32</v>
      </c>
      <c r="D16" s="8" t="s">
        <v>33</v>
      </c>
      <c r="I16" t="s">
        <v>42</v>
      </c>
      <c r="J16" s="23"/>
      <c r="L16" s="23"/>
      <c r="M16" s="17">
        <v>30</v>
      </c>
      <c r="N16" s="25">
        <f t="shared" si="0"/>
        <v>0</v>
      </c>
    </row>
    <row r="17" spans="1:14">
      <c r="A17" s="12">
        <v>3</v>
      </c>
      <c r="B17" t="str">
        <f>CONCATENATE(VLOOKUP(I17,Catalogos!$G$2:$H$20,2,FALSE),"-", C17,"-",G17,"-",IF(ISBLANK(E17),0,VLOOKUP(E17,Catalogos!$A$2:$B$20,2,FALSE)), "-v", H17,"-",IF(ISBLANK(F17),0,VLOOKUP(F17,Catalogos!$C$2:$D$20,2,FALSE)))</f>
        <v>zcc-GC7130--0-v-0</v>
      </c>
      <c r="C17" s="9" t="s">
        <v>43</v>
      </c>
      <c r="D17" s="10" t="s">
        <v>44</v>
      </c>
      <c r="I17" t="s">
        <v>45</v>
      </c>
      <c r="J17" s="24">
        <v>370</v>
      </c>
      <c r="L17" s="24">
        <v>370</v>
      </c>
      <c r="M17" s="19">
        <v>2</v>
      </c>
      <c r="N17" s="25">
        <f t="shared" si="0"/>
        <v>740</v>
      </c>
    </row>
    <row r="18" spans="1:14">
      <c r="A18" s="11">
        <v>3.01</v>
      </c>
      <c r="B18" t="str">
        <f>CONCATENATE(VLOOKUP(I18,Catalogos!$G$2:$H$20,2,FALSE),"-", C18,"-",G18,"-",IF(ISBLANK(E18),0,VLOOKUP(E18,Catalogos!$A$2:$B$20,2,FALSE)), "-v", H18,"-",IF(ISBLANK(F18),0,VLOOKUP(F18,Catalogos!$C$2:$D$20,2,FALSE)))</f>
        <v>r-NA Power--0-v-0</v>
      </c>
      <c r="C18" s="4" t="s">
        <v>46</v>
      </c>
      <c r="D18" s="5" t="s">
        <v>47</v>
      </c>
      <c r="I18" t="s">
        <v>48</v>
      </c>
      <c r="J18" s="22"/>
      <c r="L18" s="22"/>
      <c r="M18" s="20">
        <v>2</v>
      </c>
      <c r="N18" s="25">
        <f t="shared" si="0"/>
        <v>0</v>
      </c>
    </row>
    <row r="19" spans="1:14">
      <c r="A19" s="12">
        <v>4</v>
      </c>
      <c r="B19" t="str">
        <f>CONCATENATE(VLOOKUP(I19,Catalogos!$G$2:$H$20,2,FALSE),"-", C19,"-",G19,"-",IF(ISBLANK(E19),0,VLOOKUP(E19,Catalogos!$A$2:$B$20,2,FALSE)), "-v", H19,"-",IF(ISBLANK(F19),0,VLOOKUP(F19,Catalogos!$C$2:$D$20,2,FALSE)))</f>
        <v>ch-GR4302CB--0-v-0</v>
      </c>
      <c r="C19" s="9" t="s">
        <v>49</v>
      </c>
      <c r="D19" s="10" t="s">
        <v>50</v>
      </c>
      <c r="I19" t="s">
        <v>51</v>
      </c>
      <c r="J19" s="24">
        <v>2569.1999999999998</v>
      </c>
      <c r="L19" s="24">
        <v>2569.1999999999998</v>
      </c>
      <c r="M19" s="18">
        <v>6</v>
      </c>
      <c r="N19" s="25">
        <f t="shared" si="0"/>
        <v>15415.199999999999</v>
      </c>
    </row>
    <row r="20" spans="1:14">
      <c r="A20" s="11">
        <v>4.01</v>
      </c>
      <c r="B20" t="str">
        <f>CONCATENATE(VLOOKUP(I20,Catalogos!$G$2:$H$20,2,FALSE),"-", C20,"-",G20,"-",IF(ISBLANK(E20),0,VLOOKUP(E20,Catalogos!$A$2:$B$20,2,FALSE)), "-v", H20,"-",IF(ISBLANK(F20),0,VLOOKUP(F20,Catalogos!$C$2:$D$20,2,FALSE)))</f>
        <v>r-G091058--0-v-0</v>
      </c>
      <c r="C20" s="4" t="s">
        <v>52</v>
      </c>
      <c r="D20" s="5" t="s">
        <v>53</v>
      </c>
      <c r="I20" t="s">
        <v>48</v>
      </c>
      <c r="J20" s="22"/>
      <c r="L20" s="22"/>
      <c r="M20" s="16">
        <v>6</v>
      </c>
      <c r="N20" s="25">
        <f t="shared" si="0"/>
        <v>0</v>
      </c>
    </row>
    <row r="21" spans="1:14">
      <c r="A21" s="11">
        <v>4.0199999999999996</v>
      </c>
      <c r="B21" t="str">
        <f>CONCATENATE(VLOOKUP(I21,Catalogos!$G$2:$H$20,2,FALSE),"-", C21,"-",G21,"-",IF(ISBLANK(E21),0,VLOOKUP(E21,Catalogos!$A$2:$B$20,2,FALSE)), "-v", H21,"-",IF(ISBLANK(F21),0,VLOOKUP(F21,Catalogos!$C$2:$D$20,2,FALSE)))</f>
        <v>r-G091066--0-v-0</v>
      </c>
      <c r="C21" s="4" t="s">
        <v>54</v>
      </c>
      <c r="D21" s="5" t="s">
        <v>55</v>
      </c>
      <c r="I21" t="s">
        <v>48</v>
      </c>
      <c r="J21" s="22"/>
      <c r="L21" s="22"/>
      <c r="M21" s="16">
        <v>6</v>
      </c>
      <c r="N21" s="25">
        <f t="shared" si="0"/>
        <v>0</v>
      </c>
    </row>
    <row r="22" spans="1:14">
      <c r="A22" s="11">
        <v>4.03</v>
      </c>
      <c r="B22" t="str">
        <f>CONCATENATE(VLOOKUP(I22,Catalogos!$G$2:$H$20,2,FALSE),"-", C22,"-",G22,"-",IF(ISBLANK(E22),0,VLOOKUP(E22,Catalogos!$A$2:$B$20,2,FALSE)), "-v", H22,"-",IF(ISBLANK(F22),0,VLOOKUP(F22,Catalogos!$C$2:$D$20,2,FALSE)))</f>
        <v>r-G091065--0-v-0</v>
      </c>
      <c r="C22" s="4" t="s">
        <v>56</v>
      </c>
      <c r="D22" s="5" t="s">
        <v>57</v>
      </c>
      <c r="I22" t="s">
        <v>48</v>
      </c>
      <c r="J22" s="22"/>
      <c r="L22" s="22"/>
      <c r="M22" s="16">
        <v>6</v>
      </c>
      <c r="N22" s="25">
        <f t="shared" si="0"/>
        <v>0</v>
      </c>
    </row>
    <row r="23" spans="1:14">
      <c r="A23" s="11">
        <v>4.04</v>
      </c>
      <c r="B23" t="str">
        <f>CONCATENATE(VLOOKUP(I23,Catalogos!$G$2:$H$20,2,FALSE),"-", C23,"-",G23,"-",IF(ISBLANK(E23),0,VLOOKUP(E23,Catalogos!$A$2:$B$20,2,FALSE)), "-v", H23,"-",IF(ISBLANK(F23),0,VLOOKUP(F23,Catalogos!$C$2:$D$20,2,FALSE)))</f>
        <v>r-G091057--0-v-0</v>
      </c>
      <c r="C23" s="4" t="s">
        <v>58</v>
      </c>
      <c r="D23" s="5" t="s">
        <v>59</v>
      </c>
      <c r="I23" t="s">
        <v>48</v>
      </c>
      <c r="J23" s="22"/>
      <c r="L23" s="22"/>
      <c r="M23" s="16">
        <v>6</v>
      </c>
      <c r="N23" s="25">
        <f t="shared" si="0"/>
        <v>0</v>
      </c>
    </row>
    <row r="24" spans="1:14">
      <c r="A24" s="11">
        <v>4.05</v>
      </c>
      <c r="B24" t="str">
        <f>CONCATENATE(VLOOKUP(I24,Catalogos!$G$2:$H$20,2,FALSE),"-", C24,"-",G24,"-",IF(ISBLANK(E24),0,VLOOKUP(E24,Catalogos!$A$2:$B$20,2,FALSE)), "-v", H24,"-",IF(ISBLANK(F24),0,VLOOKUP(F24,Catalogos!$C$2:$D$20,2,FALSE)))</f>
        <v>r-G091070--0-v-0</v>
      </c>
      <c r="C24" s="4" t="s">
        <v>60</v>
      </c>
      <c r="D24" s="5" t="s">
        <v>61</v>
      </c>
      <c r="I24" t="s">
        <v>48</v>
      </c>
      <c r="J24" s="22"/>
      <c r="L24" s="22"/>
      <c r="M24" s="16">
        <v>6</v>
      </c>
      <c r="N24" s="25">
        <f t="shared" si="0"/>
        <v>0</v>
      </c>
    </row>
    <row r="25" spans="1:14">
      <c r="A25" s="11">
        <v>4.0599999999999996</v>
      </c>
      <c r="B25" t="str">
        <f>CONCATENATE(VLOOKUP(I25,Catalogos!$G$2:$H$20,2,FALSE),"-", C25,"-",G25,"-",IF(ISBLANK(E25),0,VLOOKUP(E25,Catalogos!$A$2:$B$20,2,FALSE)), "-v", H25,"-",IF(ISBLANK(F25),0,VLOOKUP(F25,Catalogos!$C$2:$D$20,2,FALSE)))</f>
        <v>r-G0900082--0-v-0</v>
      </c>
      <c r="C25" s="4" t="s">
        <v>62</v>
      </c>
      <c r="D25" s="5" t="s">
        <v>63</v>
      </c>
      <c r="I25" t="s">
        <v>48</v>
      </c>
      <c r="J25" s="22"/>
      <c r="L25" s="22"/>
      <c r="M25" s="16">
        <v>6</v>
      </c>
      <c r="N25" s="25">
        <f t="shared" si="0"/>
        <v>0</v>
      </c>
    </row>
    <row r="26" spans="1:14">
      <c r="A26" s="11">
        <v>4.07</v>
      </c>
      <c r="B26" t="str">
        <f>CONCATENATE(VLOOKUP(I26,Catalogos!$G$2:$H$20,2,FALSE),"-", C26,"-",G26,"-",IF(ISBLANK(E26),0,VLOOKUP(E26,Catalogos!$A$2:$B$20,2,FALSE)), "-v", H26,"-",IF(ISBLANK(F26),0,VLOOKUP(F26,Catalogos!$C$2:$D$20,2,FALSE)))</f>
        <v>r-G091068--0-v-0</v>
      </c>
      <c r="C26" s="4" t="s">
        <v>64</v>
      </c>
      <c r="D26" s="5" t="s">
        <v>65</v>
      </c>
      <c r="I26" t="s">
        <v>48</v>
      </c>
      <c r="J26" s="22"/>
      <c r="L26" s="22"/>
      <c r="M26" s="16">
        <v>6</v>
      </c>
      <c r="N26" s="25">
        <f t="shared" si="0"/>
        <v>0</v>
      </c>
    </row>
    <row r="27" spans="1:14">
      <c r="A27" s="11">
        <v>4.08</v>
      </c>
      <c r="B27" t="str">
        <f>CONCATENATE(VLOOKUP(I27,Catalogos!$G$2:$H$20,2,FALSE),"-", C27,"-",G27,"-",IF(ISBLANK(E27),0,VLOOKUP(E27,Catalogos!$A$2:$B$20,2,FALSE)), "-v", H27,"-",IF(ISBLANK(F27),0,VLOOKUP(F27,Catalogos!$C$2:$D$20,2,FALSE)))</f>
        <v>r-G091073--0-v-0</v>
      </c>
      <c r="C27" s="4" t="s">
        <v>66</v>
      </c>
      <c r="D27" s="5" t="s">
        <v>67</v>
      </c>
      <c r="I27" t="s">
        <v>48</v>
      </c>
      <c r="J27" s="22"/>
      <c r="L27" s="22"/>
      <c r="M27" s="16">
        <v>12</v>
      </c>
      <c r="N27" s="25">
        <f t="shared" si="0"/>
        <v>0</v>
      </c>
    </row>
    <row r="28" spans="1:14">
      <c r="A28" s="11">
        <v>4.09</v>
      </c>
      <c r="B28" t="str">
        <f>CONCATENATE(VLOOKUP(I28,Catalogos!$G$2:$H$20,2,FALSE),"-", C28,"-",G28,"-",IF(ISBLANK(E28),0,VLOOKUP(E28,Catalogos!$A$2:$B$20,2,FALSE)), "-v", H28,"-",IF(ISBLANK(F28),0,VLOOKUP(F28,Catalogos!$C$2:$D$20,2,FALSE)))</f>
        <v>r-G060036--0-v-0</v>
      </c>
      <c r="C28" s="4" t="s">
        <v>68</v>
      </c>
      <c r="D28" s="5" t="s">
        <v>69</v>
      </c>
      <c r="I28" t="s">
        <v>48</v>
      </c>
      <c r="J28" s="22"/>
      <c r="L28" s="22"/>
      <c r="M28" s="16">
        <v>12</v>
      </c>
      <c r="N28" s="25">
        <f t="shared" si="0"/>
        <v>0</v>
      </c>
    </row>
    <row r="29" spans="1:14">
      <c r="A29" s="14">
        <v>4.0999999999999996</v>
      </c>
      <c r="B29" t="str">
        <f>CONCATENATE(VLOOKUP(I29,Catalogos!$G$2:$H$20,2,FALSE),"-", C29,"-",G29,"-",IF(ISBLANK(E29),0,VLOOKUP(E29,Catalogos!$A$2:$B$20,2,FALSE)), "-v", H29,"-",IF(ISBLANK(F29),0,VLOOKUP(F29,Catalogos!$C$2:$D$20,2,FALSE)))</f>
        <v>r-G091075--0-v-0</v>
      </c>
      <c r="C29" s="4" t="s">
        <v>70</v>
      </c>
      <c r="D29" s="5" t="s">
        <v>71</v>
      </c>
      <c r="I29" t="s">
        <v>48</v>
      </c>
      <c r="J29" s="22"/>
      <c r="L29" s="22"/>
      <c r="M29" s="16">
        <v>6</v>
      </c>
      <c r="N29" s="25">
        <f t="shared" si="0"/>
        <v>0</v>
      </c>
    </row>
  </sheetData>
  <dataValidations count="5">
    <dataValidation type="list" allowBlank="1" showInputMessage="1" showErrorMessage="1" sqref="I2:I37" xr:uid="{00000000-0002-0000-0000-000000000000}">
      <formula1>Tipo</formula1>
    </dataValidation>
    <dataValidation type="list" allowBlank="1" showInputMessage="1" showErrorMessage="1" sqref="E2:E70" xr:uid="{00000000-0002-0000-0000-000001000000}">
      <formula1>DiscoDuro</formula1>
    </dataValidation>
    <dataValidation type="list" allowBlank="1" showInputMessage="1" showErrorMessage="1" sqref="F2:F39" xr:uid="{00000000-0002-0000-0000-000002000000}">
      <formula1>Procesador</formula1>
    </dataValidation>
    <dataValidation type="list" allowBlank="1" showInputMessage="1" showErrorMessage="1" sqref="G2:G37" xr:uid="{00000000-0002-0000-0000-000003000000}">
      <formula1>RAM</formula1>
    </dataValidation>
    <dataValidation type="list" allowBlank="1" showInputMessage="1" showErrorMessage="1" sqref="H2:H37" xr:uid="{00000000-0002-0000-0000-000004000000}">
      <formula1>tarjetaVideo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workbookViewId="0" xr3:uid="{958C4451-9541-5A59-BF78-D2F731DF1C81}">
      <selection activeCell="H16" sqref="H16"/>
    </sheetView>
  </sheetViews>
  <sheetFormatPr defaultColWidth="11.42578125" defaultRowHeight="15"/>
  <cols>
    <col min="1" max="1" width="11.5703125" customWidth="1"/>
    <col min="2" max="2" width="9.85546875" customWidth="1"/>
    <col min="3" max="4" width="9.7109375" customWidth="1"/>
    <col min="5" max="5" width="5.7109375" customWidth="1"/>
    <col min="6" max="6" width="13.5703125" customWidth="1"/>
    <col min="7" max="7" width="16.7109375" customWidth="1"/>
  </cols>
  <sheetData>
    <row r="1" spans="1:8">
      <c r="A1" t="s">
        <v>4</v>
      </c>
      <c r="B1" t="s">
        <v>72</v>
      </c>
      <c r="C1" t="s">
        <v>5</v>
      </c>
      <c r="D1" t="s">
        <v>73</v>
      </c>
      <c r="E1" t="s">
        <v>6</v>
      </c>
      <c r="F1" t="s">
        <v>7</v>
      </c>
      <c r="G1" t="s">
        <v>8</v>
      </c>
      <c r="H1" t="s">
        <v>74</v>
      </c>
    </row>
    <row r="2" spans="1:8">
      <c r="A2" t="s">
        <v>75</v>
      </c>
      <c r="B2">
        <v>120</v>
      </c>
      <c r="C2" t="s">
        <v>76</v>
      </c>
      <c r="D2" t="s">
        <v>77</v>
      </c>
      <c r="E2">
        <v>2</v>
      </c>
      <c r="F2">
        <v>2</v>
      </c>
      <c r="G2" t="s">
        <v>51</v>
      </c>
      <c r="H2" t="s">
        <v>78</v>
      </c>
    </row>
    <row r="3" spans="1:8">
      <c r="A3" t="s">
        <v>79</v>
      </c>
      <c r="B3">
        <v>240</v>
      </c>
      <c r="C3" t="s">
        <v>80</v>
      </c>
      <c r="D3" t="s">
        <v>81</v>
      </c>
      <c r="E3">
        <v>4</v>
      </c>
      <c r="F3">
        <v>4</v>
      </c>
      <c r="G3" t="s">
        <v>48</v>
      </c>
      <c r="H3" t="s">
        <v>82</v>
      </c>
    </row>
    <row r="4" spans="1:8">
      <c r="A4" t="s">
        <v>17</v>
      </c>
      <c r="B4">
        <v>320</v>
      </c>
      <c r="C4" t="s">
        <v>83</v>
      </c>
      <c r="D4" t="s">
        <v>84</v>
      </c>
      <c r="E4">
        <v>8</v>
      </c>
      <c r="F4">
        <v>8</v>
      </c>
      <c r="G4" t="s">
        <v>42</v>
      </c>
      <c r="H4" t="s">
        <v>85</v>
      </c>
    </row>
    <row r="5" spans="1:8">
      <c r="A5" t="s">
        <v>86</v>
      </c>
      <c r="B5">
        <v>600</v>
      </c>
      <c r="C5" t="s">
        <v>18</v>
      </c>
      <c r="D5" t="s">
        <v>87</v>
      </c>
      <c r="E5">
        <v>16</v>
      </c>
      <c r="G5" t="s">
        <v>88</v>
      </c>
      <c r="H5" t="s">
        <v>89</v>
      </c>
    </row>
    <row r="6" spans="1:8">
      <c r="A6" t="s">
        <v>90</v>
      </c>
      <c r="B6">
        <v>750</v>
      </c>
      <c r="C6" t="s">
        <v>91</v>
      </c>
      <c r="D6" t="s">
        <v>92</v>
      </c>
      <c r="E6">
        <v>32</v>
      </c>
      <c r="G6" t="s">
        <v>45</v>
      </c>
      <c r="H6" t="s">
        <v>93</v>
      </c>
    </row>
    <row r="7" spans="1:8">
      <c r="A7" t="s">
        <v>94</v>
      </c>
      <c r="B7">
        <v>1000</v>
      </c>
      <c r="C7" t="s">
        <v>95</v>
      </c>
      <c r="D7" t="s">
        <v>96</v>
      </c>
      <c r="G7" t="s">
        <v>97</v>
      </c>
      <c r="H7" t="s">
        <v>98</v>
      </c>
    </row>
    <row r="8" spans="1:8">
      <c r="A8" t="s">
        <v>99</v>
      </c>
      <c r="B8">
        <v>2000</v>
      </c>
      <c r="G8" t="s">
        <v>19</v>
      </c>
      <c r="H8" t="s">
        <v>100</v>
      </c>
    </row>
    <row r="9" spans="1:8">
      <c r="A9" t="s">
        <v>101</v>
      </c>
      <c r="B9">
        <v>3000</v>
      </c>
      <c r="G9" t="s">
        <v>31</v>
      </c>
      <c r="H9" t="s">
        <v>102</v>
      </c>
    </row>
    <row r="10" spans="1:8">
      <c r="A10" t="s">
        <v>103</v>
      </c>
      <c r="B10">
        <v>4000</v>
      </c>
      <c r="G10" t="s">
        <v>28</v>
      </c>
      <c r="H10" t="s">
        <v>104</v>
      </c>
    </row>
    <row r="11" spans="1:8">
      <c r="G11" t="s">
        <v>105</v>
      </c>
      <c r="H11" t="s">
        <v>106</v>
      </c>
    </row>
    <row r="12" spans="1:8">
      <c r="G12" t="s">
        <v>107</v>
      </c>
      <c r="H12" t="s">
        <v>108</v>
      </c>
    </row>
    <row r="13" spans="1:8">
      <c r="G13" t="s">
        <v>109</v>
      </c>
      <c r="H13" t="s">
        <v>110</v>
      </c>
    </row>
    <row r="14" spans="1:8">
      <c r="G14" t="s">
        <v>111</v>
      </c>
      <c r="H14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Dalynn Somuano</dc:creator>
  <cp:keywords/>
  <dc:description/>
  <cp:lastModifiedBy>Dalynn Somuano</cp:lastModifiedBy>
  <cp:revision/>
  <dcterms:created xsi:type="dcterms:W3CDTF">2017-08-15T22:13:34Z</dcterms:created>
  <dcterms:modified xsi:type="dcterms:W3CDTF">2017-10-10T22:55:21Z</dcterms:modified>
  <cp:category/>
  <cp:contentStatus/>
</cp:coreProperties>
</file>